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PLC\Finance\Reporting 2018\03\IR\"/>
    </mc:Choice>
  </mc:AlternateContent>
  <bookViews>
    <workbookView xWindow="0" yWindow="0" windowWidth="13125" windowHeight="13260"/>
  </bookViews>
  <sheets>
    <sheet name="Income statement engl." sheetId="1" r:id="rId1"/>
    <sheet name="Tuloslaskelma suom." sheetId="4" r:id="rId2"/>
    <sheet name="KPI eng." sheetId="3" r:id="rId3"/>
    <sheet name="KPI suom.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F20" i="4"/>
  <c r="E20" i="4"/>
  <c r="D20" i="4"/>
  <c r="C20" i="4"/>
  <c r="G16" i="4"/>
  <c r="G21" i="4" s="1"/>
  <c r="G23" i="4" s="1"/>
  <c r="C16" i="4"/>
  <c r="C21" i="4" s="1"/>
  <c r="C23" i="4" s="1"/>
  <c r="D14" i="4"/>
  <c r="C14" i="4"/>
  <c r="G10" i="4"/>
  <c r="F10" i="4"/>
  <c r="F16" i="4" s="1"/>
  <c r="F21" i="4" s="1"/>
  <c r="F23" i="4" s="1"/>
  <c r="E10" i="4"/>
  <c r="E16" i="4" s="1"/>
  <c r="E21" i="4" s="1"/>
  <c r="E23" i="4" s="1"/>
  <c r="D10" i="4"/>
  <c r="D16" i="4" s="1"/>
  <c r="D21" i="4" s="1"/>
  <c r="D23" i="4" s="1"/>
  <c r="C10" i="4"/>
  <c r="G10" i="1" l="1"/>
  <c r="F10" i="1"/>
  <c r="E10" i="1"/>
  <c r="D10" i="1"/>
  <c r="C10" i="1"/>
  <c r="D14" i="1" l="1"/>
  <c r="D16" i="1" s="1"/>
  <c r="D20" i="1" l="1"/>
  <c r="E20" i="1"/>
  <c r="F20" i="1"/>
  <c r="G20" i="1"/>
  <c r="C20" i="1"/>
  <c r="G16" i="1"/>
  <c r="E16" i="1"/>
  <c r="G21" i="1" l="1"/>
  <c r="G23" i="1" s="1"/>
  <c r="F16" i="1"/>
  <c r="F21" i="1" s="1"/>
  <c r="F23" i="1" s="1"/>
  <c r="E21" i="1"/>
  <c r="E23" i="1" s="1"/>
  <c r="D21" i="1"/>
  <c r="D23" i="1" s="1"/>
  <c r="C14" i="1"/>
  <c r="C16" i="1" s="1"/>
  <c r="C21" i="1" l="1"/>
  <c r="C23" i="1" s="1"/>
</calcChain>
</file>

<file path=xl/sharedStrings.xml><?xml version="1.0" encoding="utf-8"?>
<sst xmlns="http://schemas.openxmlformats.org/spreadsheetml/2006/main" count="112" uniqueCount="64">
  <si>
    <t xml:space="preserve">NET SALES </t>
  </si>
  <si>
    <t>Q1</t>
  </si>
  <si>
    <t>Q2</t>
  </si>
  <si>
    <t>Q3</t>
  </si>
  <si>
    <t>Q4</t>
  </si>
  <si>
    <t>Full year</t>
  </si>
  <si>
    <t>(MEUR)</t>
  </si>
  <si>
    <t>Ramirent Group's quarterly consolidated income statement for 2017 according to function based structure</t>
  </si>
  <si>
    <t>Cost of sales</t>
  </si>
  <si>
    <t>GROSS PROFIT</t>
  </si>
  <si>
    <t>Other operating income</t>
  </si>
  <si>
    <t>Selling, general and administrative costs</t>
  </si>
  <si>
    <t>Share of result of associates and join ventures</t>
  </si>
  <si>
    <t>EBIT</t>
  </si>
  <si>
    <t>Financial income</t>
  </si>
  <si>
    <t>Financial expenses</t>
  </si>
  <si>
    <t>Total financial income and expenses</t>
  </si>
  <si>
    <t>EBT</t>
  </si>
  <si>
    <t>Income taxes</t>
  </si>
  <si>
    <t>RESULT FOR THE PERIOD</t>
  </si>
  <si>
    <t>Return on capital employed</t>
  </si>
  <si>
    <t>Mar 31,</t>
  </si>
  <si>
    <t>Jun 30,</t>
  </si>
  <si>
    <t>Sep 30,</t>
  </si>
  <si>
    <t>Dec 31,</t>
  </si>
  <si>
    <t>(ROCE %) by segment</t>
  </si>
  <si>
    <t>Sweden</t>
  </si>
  <si>
    <t>Finland</t>
  </si>
  <si>
    <t>Eastern Europe</t>
  </si>
  <si>
    <t>Norway</t>
  </si>
  <si>
    <t>Denmark</t>
  </si>
  <si>
    <t>Group</t>
  </si>
  <si>
    <t>Comparable return on capital employed</t>
  </si>
  <si>
    <t>Return on equity (ROE %)</t>
  </si>
  <si>
    <t>Ramirent-konsernin vuoden 2017 neljännesvuosittainen konsernituloslaskelma toimintokohtaisesti jaoteltuna</t>
  </si>
  <si>
    <t>(milj. EUR)</t>
  </si>
  <si>
    <t>LIIKEVAIHTO</t>
  </si>
  <si>
    <t>Myynnin kulut</t>
  </si>
  <si>
    <t>MYYNTIKATE</t>
  </si>
  <si>
    <t>Liiketoiminnan muut tuotot</t>
  </si>
  <si>
    <t>Osuus osakkuus- ja yhteisyritysten tuloksesta</t>
  </si>
  <si>
    <t>Rahoitustuotot</t>
  </si>
  <si>
    <t>Rahoituskulut</t>
  </si>
  <si>
    <t>Rahoitustuotot ja -kulut yhteensä</t>
  </si>
  <si>
    <t>TULOS ENNEN VEROJA</t>
  </si>
  <si>
    <t>Tuloverot</t>
  </si>
  <si>
    <t>TILIKAUDEN TULOS</t>
  </si>
  <si>
    <t>LIIKETULOS (EBIT)</t>
  </si>
  <si>
    <t>Myynti-, hallinto- ja yleiskulut</t>
  </si>
  <si>
    <t>Ruotsi</t>
  </si>
  <si>
    <t>Suomi</t>
  </si>
  <si>
    <t>Itä-Eurooppa</t>
  </si>
  <si>
    <t>Norja</t>
  </si>
  <si>
    <t>Tanska</t>
  </si>
  <si>
    <t>Konserni</t>
  </si>
  <si>
    <t xml:space="preserve">Sitoutuneen pääoman tuotto </t>
  </si>
  <si>
    <t>31.3.</t>
  </si>
  <si>
    <t>30.6.</t>
  </si>
  <si>
    <t>30.9.</t>
  </si>
  <si>
    <t>31.12.</t>
  </si>
  <si>
    <t>(ROCE %) segmenteittäin</t>
  </si>
  <si>
    <t xml:space="preserve">Vertailukelpoinen sitoutuneen pääoman tuotto </t>
  </si>
  <si>
    <t>Oman pääoman tuotto (ROE %)</t>
  </si>
  <si>
    <t>Vertailukelpoinen oman pääoman tuotto (ROE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</si>
</sst>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u/>
      <sz val="12"/>
      <name val="Cambria"/>
      <family val="1"/>
    </font>
    <font>
      <sz val="11"/>
      <color theme="1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4" fillId="2" borderId="0" xfId="0" applyFont="1" applyFill="1"/>
    <xf numFmtId="0" fontId="5" fillId="2" borderId="0" xfId="1" applyFont="1" applyFill="1" applyAlignment="1">
      <alignment wrapText="1"/>
    </xf>
    <xf numFmtId="0" fontId="5" fillId="2" borderId="0" xfId="0" applyFont="1" applyFill="1" applyAlignment="1">
      <alignment horizontal="right"/>
    </xf>
    <xf numFmtId="0" fontId="6" fillId="2" borderId="0" xfId="1" applyFont="1" applyFill="1" applyAlignment="1">
      <alignment wrapText="1"/>
    </xf>
    <xf numFmtId="0" fontId="6" fillId="2" borderId="0" xfId="2" quotePrefix="1" applyFont="1" applyFill="1" applyAlignment="1">
      <alignment horizontal="right" wrapText="1"/>
    </xf>
    <xf numFmtId="0" fontId="6" fillId="2" borderId="0" xfId="2" applyFont="1" applyFill="1" applyAlignment="1">
      <alignment horizontal="right" wrapText="1"/>
    </xf>
    <xf numFmtId="0" fontId="5" fillId="2" borderId="0" xfId="3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7" fillId="2" borderId="0" xfId="0" applyFont="1" applyFill="1"/>
    <xf numFmtId="164" fontId="4" fillId="2" borderId="0" xfId="0" applyNumberFormat="1" applyFont="1" applyFill="1"/>
    <xf numFmtId="164" fontId="4" fillId="2" borderId="0" xfId="0" applyNumberFormat="1" applyFont="1" applyFill="1" applyBorder="1"/>
    <xf numFmtId="0" fontId="3" fillId="2" borderId="0" xfId="1" applyFont="1" applyFill="1" applyAlignment="1">
      <alignment vertical="top" wrapText="1"/>
    </xf>
    <xf numFmtId="165" fontId="4" fillId="2" borderId="0" xfId="4" applyNumberFormat="1" applyFont="1" applyFill="1"/>
    <xf numFmtId="164" fontId="9" fillId="2" borderId="0" xfId="0" applyNumberFormat="1" applyFont="1" applyFill="1"/>
    <xf numFmtId="0" fontId="3" fillId="2" borderId="0" xfId="1" applyFont="1" applyFill="1" applyAlignment="1">
      <alignment horizontal="left" vertical="top" wrapText="1"/>
    </xf>
    <xf numFmtId="0" fontId="7" fillId="2" borderId="0" xfId="0" applyFont="1" applyFill="1" applyAlignment="1">
      <alignment horizontal="right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/>
    </xf>
  </cellXfs>
  <cellStyles count="9">
    <cellStyle name="Normaali" xfId="0" builtinId="0"/>
    <cellStyle name="Normal 10 4" xfId="8"/>
    <cellStyle name="Normal 101" xfId="3"/>
    <cellStyle name="Normal 115" xfId="6"/>
    <cellStyle name="Normal 2 11" xfId="2"/>
    <cellStyle name="Normal 60" xfId="5"/>
    <cellStyle name="Normal_Cash Flow Statement" xfId="7"/>
    <cellStyle name="Normal_Sheet2_1" xfId="1"/>
    <cellStyle name="Prosentti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3"/>
  <sheetViews>
    <sheetView tabSelected="1" topLeftCell="A3" workbookViewId="0">
      <selection activeCell="C31" sqref="C31"/>
    </sheetView>
  </sheetViews>
  <sheetFormatPr defaultRowHeight="14.25" x14ac:dyDescent="0.2"/>
  <cols>
    <col min="1" max="1" width="3.28515625" style="1" customWidth="1"/>
    <col min="2" max="2" width="40.5703125" style="1" customWidth="1"/>
    <col min="3" max="16384" width="9.140625" style="1"/>
  </cols>
  <sheetData>
    <row r="4" spans="2:8" ht="31.5" customHeight="1" x14ac:dyDescent="0.2">
      <c r="B4" s="15" t="s">
        <v>7</v>
      </c>
      <c r="C4" s="15"/>
      <c r="D4" s="15"/>
      <c r="E4" s="15"/>
      <c r="F4" s="15"/>
      <c r="G4" s="15"/>
      <c r="H4" s="12"/>
    </row>
    <row r="5" spans="2:8" x14ac:dyDescent="0.2">
      <c r="B5" s="2"/>
      <c r="C5" s="3"/>
      <c r="D5" s="3"/>
      <c r="E5" s="3"/>
      <c r="F5" s="3"/>
      <c r="G5" s="3"/>
    </row>
    <row r="6" spans="2:8" x14ac:dyDescent="0.2">
      <c r="B6" s="4"/>
      <c r="C6" s="5" t="s">
        <v>1</v>
      </c>
      <c r="D6" s="5" t="s">
        <v>2</v>
      </c>
      <c r="E6" s="5" t="s">
        <v>3</v>
      </c>
      <c r="F6" s="5" t="s">
        <v>4</v>
      </c>
      <c r="G6" s="6" t="s">
        <v>5</v>
      </c>
    </row>
    <row r="7" spans="2:8" x14ac:dyDescent="0.2">
      <c r="B7" s="7" t="s">
        <v>6</v>
      </c>
      <c r="C7" s="8">
        <v>2017</v>
      </c>
      <c r="D7" s="8">
        <v>2017</v>
      </c>
      <c r="E7" s="8">
        <v>2017</v>
      </c>
      <c r="F7" s="8">
        <v>2017</v>
      </c>
      <c r="G7" s="8">
        <v>2017</v>
      </c>
    </row>
    <row r="8" spans="2:8" ht="15" customHeight="1" x14ac:dyDescent="0.2">
      <c r="B8" s="4" t="s">
        <v>0</v>
      </c>
      <c r="C8" s="10">
        <v>164.61099999999999</v>
      </c>
      <c r="D8" s="10">
        <v>174.13</v>
      </c>
      <c r="E8" s="10">
        <v>184.69399999999999</v>
      </c>
      <c r="F8" s="10">
        <v>200.25899999999999</v>
      </c>
      <c r="G8" s="10">
        <v>723.69399999999996</v>
      </c>
    </row>
    <row r="9" spans="2:8" x14ac:dyDescent="0.2">
      <c r="B9" s="1" t="s">
        <v>8</v>
      </c>
      <c r="C9" s="10">
        <v>-128.81</v>
      </c>
      <c r="D9" s="10">
        <v>-132.64500000000001</v>
      </c>
      <c r="E9" s="10">
        <v>-131.87200000000001</v>
      </c>
      <c r="F9" s="10">
        <v>-156.54499999999999</v>
      </c>
      <c r="G9" s="10">
        <v>-549.87300000000005</v>
      </c>
    </row>
    <row r="10" spans="2:8" x14ac:dyDescent="0.2">
      <c r="B10" s="9" t="s">
        <v>9</v>
      </c>
      <c r="C10" s="11">
        <f>+C8+C9</f>
        <v>35.800999999999988</v>
      </c>
      <c r="D10" s="11">
        <f t="shared" ref="D10:G10" si="0">+D8+D9</f>
        <v>41.484999999999985</v>
      </c>
      <c r="E10" s="11">
        <f t="shared" si="0"/>
        <v>52.821999999999974</v>
      </c>
      <c r="F10" s="11">
        <f t="shared" si="0"/>
        <v>43.713999999999999</v>
      </c>
      <c r="G10" s="11">
        <f t="shared" si="0"/>
        <v>173.82099999999991</v>
      </c>
    </row>
    <row r="11" spans="2:8" x14ac:dyDescent="0.2">
      <c r="C11" s="10"/>
      <c r="D11" s="10"/>
      <c r="E11" s="10"/>
      <c r="F11" s="10"/>
      <c r="G11" s="10"/>
    </row>
    <row r="12" spans="2:8" x14ac:dyDescent="0.2">
      <c r="B12" s="1" t="s">
        <v>10</v>
      </c>
      <c r="C12" s="10">
        <v>0.19</v>
      </c>
      <c r="D12" s="10">
        <v>0.28799999999999998</v>
      </c>
      <c r="E12" s="10">
        <v>0.161</v>
      </c>
      <c r="F12" s="10">
        <v>1.554</v>
      </c>
      <c r="G12" s="10">
        <v>2.1930000000000001</v>
      </c>
    </row>
    <row r="13" spans="2:8" x14ac:dyDescent="0.2">
      <c r="B13" s="1" t="s">
        <v>11</v>
      </c>
      <c r="C13" s="10">
        <v>-21.536999999999999</v>
      </c>
      <c r="D13" s="10">
        <v>-21.89</v>
      </c>
      <c r="E13" s="10">
        <v>-21.602</v>
      </c>
      <c r="F13" s="10">
        <v>-22.632999999999999</v>
      </c>
      <c r="G13" s="10">
        <v>-87.662999999999997</v>
      </c>
    </row>
    <row r="14" spans="2:8" x14ac:dyDescent="0.2">
      <c r="B14" s="1" t="s">
        <v>12</v>
      </c>
      <c r="C14" s="10">
        <f>99/1000</f>
        <v>9.9000000000000005E-2</v>
      </c>
      <c r="D14" s="10">
        <f>-51/1000</f>
        <v>-5.0999999999999997E-2</v>
      </c>
      <c r="E14" s="10">
        <v>0.61799999999999999</v>
      </c>
      <c r="F14" s="10">
        <v>0.32700000000000001</v>
      </c>
      <c r="G14" s="10">
        <v>0.99399999999999999</v>
      </c>
    </row>
    <row r="15" spans="2:8" x14ac:dyDescent="0.2">
      <c r="C15" s="10"/>
      <c r="D15" s="10"/>
      <c r="E15" s="10"/>
      <c r="F15" s="10"/>
      <c r="G15" s="10"/>
    </row>
    <row r="16" spans="2:8" x14ac:dyDescent="0.2">
      <c r="B16" s="9" t="s">
        <v>13</v>
      </c>
      <c r="C16" s="10">
        <f>C10+SUM(C12:C14)</f>
        <v>14.55299999999999</v>
      </c>
      <c r="D16" s="14">
        <f>D10+SUM(D12:D14)</f>
        <v>19.831999999999987</v>
      </c>
      <c r="E16" s="14">
        <f>E10+SUM(E12:E14)</f>
        <v>31.998999999999974</v>
      </c>
      <c r="F16" s="14">
        <f>F10+SUM(F12:F14)</f>
        <v>22.962</v>
      </c>
      <c r="G16" s="10">
        <f>G10+SUM(G12:G14)</f>
        <v>89.344999999999914</v>
      </c>
    </row>
    <row r="17" spans="2:7" x14ac:dyDescent="0.2">
      <c r="C17" s="10"/>
      <c r="D17" s="10"/>
      <c r="E17" s="10"/>
      <c r="F17" s="10"/>
      <c r="G17" s="10"/>
    </row>
    <row r="18" spans="2:7" x14ac:dyDescent="0.2">
      <c r="B18" s="1" t="s">
        <v>14</v>
      </c>
      <c r="C18" s="10">
        <v>2.0275609999999999</v>
      </c>
      <c r="D18" s="10">
        <v>2.6749999999999998</v>
      </c>
      <c r="E18" s="10">
        <v>1.0660000000000001</v>
      </c>
      <c r="F18" s="10">
        <v>2.944</v>
      </c>
      <c r="G18" s="10">
        <v>8.7119999999999997</v>
      </c>
    </row>
    <row r="19" spans="2:7" x14ac:dyDescent="0.2">
      <c r="B19" s="1" t="s">
        <v>15</v>
      </c>
      <c r="C19" s="10">
        <v>-5.6352120000000001</v>
      </c>
      <c r="D19" s="10">
        <v>-6.3150000000000004</v>
      </c>
      <c r="E19" s="10">
        <v>-2.6859999999999999</v>
      </c>
      <c r="F19" s="10">
        <v>-6.4539999999999997</v>
      </c>
      <c r="G19" s="10">
        <v>-21.091000000000001</v>
      </c>
    </row>
    <row r="20" spans="2:7" x14ac:dyDescent="0.2">
      <c r="B20" s="1" t="s">
        <v>16</v>
      </c>
      <c r="C20" s="10">
        <f>SUM(C18:C19)</f>
        <v>-3.6076510000000002</v>
      </c>
      <c r="D20" s="10">
        <f t="shared" ref="D20:G20" si="1">SUM(D18:D19)</f>
        <v>-3.6400000000000006</v>
      </c>
      <c r="E20" s="10">
        <f t="shared" si="1"/>
        <v>-1.6199999999999999</v>
      </c>
      <c r="F20" s="10">
        <f t="shared" si="1"/>
        <v>-3.51</v>
      </c>
      <c r="G20" s="10">
        <f t="shared" si="1"/>
        <v>-12.379000000000001</v>
      </c>
    </row>
    <row r="21" spans="2:7" x14ac:dyDescent="0.2">
      <c r="B21" s="9" t="s">
        <v>17</v>
      </c>
      <c r="C21" s="10">
        <f>+C16+C20</f>
        <v>10.94534899999999</v>
      </c>
      <c r="D21" s="10">
        <f t="shared" ref="D21:G21" si="2">+D16+D20</f>
        <v>16.191999999999986</v>
      </c>
      <c r="E21" s="10">
        <f t="shared" si="2"/>
        <v>30.378999999999973</v>
      </c>
      <c r="F21" s="10">
        <f t="shared" si="2"/>
        <v>19.451999999999998</v>
      </c>
      <c r="G21" s="10">
        <f t="shared" si="2"/>
        <v>76.965999999999909</v>
      </c>
    </row>
    <row r="22" spans="2:7" x14ac:dyDescent="0.2">
      <c r="B22" s="1" t="s">
        <v>18</v>
      </c>
      <c r="C22" s="10">
        <v>-2.4359999999999999</v>
      </c>
      <c r="D22" s="10">
        <v>-3.5579999999999998</v>
      </c>
      <c r="E22" s="10">
        <v>-5.8150000000000004</v>
      </c>
      <c r="F22" s="10">
        <v>-1.704</v>
      </c>
      <c r="G22" s="10">
        <v>-13.513999999999999</v>
      </c>
    </row>
    <row r="23" spans="2:7" x14ac:dyDescent="0.2">
      <c r="B23" s="9" t="s">
        <v>19</v>
      </c>
      <c r="C23" s="10">
        <f>+C21+C22</f>
        <v>8.5093489999999896</v>
      </c>
      <c r="D23" s="10">
        <f t="shared" ref="D23:G23" si="3">+D21+D22</f>
        <v>12.633999999999986</v>
      </c>
      <c r="E23" s="10">
        <f t="shared" si="3"/>
        <v>24.563999999999972</v>
      </c>
      <c r="F23" s="10">
        <f t="shared" si="3"/>
        <v>17.747999999999998</v>
      </c>
      <c r="G23" s="10">
        <f t="shared" si="3"/>
        <v>63.451999999999913</v>
      </c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3"/>
  <sheetViews>
    <sheetView workbookViewId="0">
      <selection activeCell="B24" sqref="B24"/>
    </sheetView>
  </sheetViews>
  <sheetFormatPr defaultRowHeight="14.25" x14ac:dyDescent="0.2"/>
  <cols>
    <col min="1" max="1" width="3.28515625" style="1" customWidth="1"/>
    <col min="2" max="2" width="44.5703125" style="1" customWidth="1"/>
    <col min="3" max="16384" width="9.140625" style="1"/>
  </cols>
  <sheetData>
    <row r="4" spans="2:8" ht="31.5" customHeight="1" x14ac:dyDescent="0.2">
      <c r="B4" s="15" t="s">
        <v>34</v>
      </c>
      <c r="C4" s="15"/>
      <c r="D4" s="15"/>
      <c r="E4" s="15"/>
      <c r="F4" s="15"/>
      <c r="G4" s="15"/>
      <c r="H4" s="12"/>
    </row>
    <row r="5" spans="2:8" x14ac:dyDescent="0.2">
      <c r="B5" s="2"/>
      <c r="C5" s="3"/>
      <c r="D5" s="3"/>
      <c r="E5" s="3"/>
      <c r="F5" s="3"/>
      <c r="G5" s="3"/>
    </row>
    <row r="6" spans="2:8" x14ac:dyDescent="0.2">
      <c r="B6" s="4"/>
      <c r="C6" s="5" t="s">
        <v>1</v>
      </c>
      <c r="D6" s="5" t="s">
        <v>2</v>
      </c>
      <c r="E6" s="5" t="s">
        <v>3</v>
      </c>
      <c r="F6" s="5" t="s">
        <v>4</v>
      </c>
      <c r="G6" s="6" t="s">
        <v>5</v>
      </c>
    </row>
    <row r="7" spans="2:8" x14ac:dyDescent="0.2">
      <c r="B7" s="7" t="s">
        <v>35</v>
      </c>
      <c r="C7" s="8">
        <v>2017</v>
      </c>
      <c r="D7" s="8">
        <v>2017</v>
      </c>
      <c r="E7" s="8">
        <v>2017</v>
      </c>
      <c r="F7" s="8">
        <v>2017</v>
      </c>
      <c r="G7" s="8">
        <v>2017</v>
      </c>
    </row>
    <row r="8" spans="2:8" ht="15" customHeight="1" x14ac:dyDescent="0.2">
      <c r="B8" s="4" t="s">
        <v>36</v>
      </c>
      <c r="C8" s="10">
        <v>164.61099999999999</v>
      </c>
      <c r="D8" s="10">
        <v>174.13</v>
      </c>
      <c r="E8" s="10">
        <v>184.69399999999999</v>
      </c>
      <c r="F8" s="10">
        <v>200.25899999999999</v>
      </c>
      <c r="G8" s="10">
        <v>723.69399999999996</v>
      </c>
    </row>
    <row r="9" spans="2:8" x14ac:dyDescent="0.2">
      <c r="B9" s="1" t="s">
        <v>37</v>
      </c>
      <c r="C9" s="10">
        <v>-128.81</v>
      </c>
      <c r="D9" s="10">
        <v>-132.64500000000001</v>
      </c>
      <c r="E9" s="10">
        <v>-131.87200000000001</v>
      </c>
      <c r="F9" s="10">
        <v>-156.54499999999999</v>
      </c>
      <c r="G9" s="10">
        <v>-549.87300000000005</v>
      </c>
    </row>
    <row r="10" spans="2:8" x14ac:dyDescent="0.2">
      <c r="B10" s="9" t="s">
        <v>38</v>
      </c>
      <c r="C10" s="11">
        <f>+C8+C9</f>
        <v>35.800999999999988</v>
      </c>
      <c r="D10" s="11">
        <f t="shared" ref="D10:G10" si="0">+D8+D9</f>
        <v>41.484999999999985</v>
      </c>
      <c r="E10" s="11">
        <f t="shared" si="0"/>
        <v>52.821999999999974</v>
      </c>
      <c r="F10" s="11">
        <f t="shared" si="0"/>
        <v>43.713999999999999</v>
      </c>
      <c r="G10" s="11">
        <f t="shared" si="0"/>
        <v>173.82099999999991</v>
      </c>
    </row>
    <row r="11" spans="2:8" x14ac:dyDescent="0.2">
      <c r="C11" s="10"/>
      <c r="D11" s="10"/>
      <c r="E11" s="10"/>
      <c r="F11" s="10"/>
      <c r="G11" s="10"/>
    </row>
    <row r="12" spans="2:8" x14ac:dyDescent="0.2">
      <c r="B12" s="1" t="s">
        <v>39</v>
      </c>
      <c r="C12" s="10">
        <v>0.19</v>
      </c>
      <c r="D12" s="10">
        <v>0.28799999999999998</v>
      </c>
      <c r="E12" s="10">
        <v>0.161</v>
      </c>
      <c r="F12" s="10">
        <v>1.554</v>
      </c>
      <c r="G12" s="10">
        <v>2.1930000000000001</v>
      </c>
    </row>
    <row r="13" spans="2:8" x14ac:dyDescent="0.2">
      <c r="B13" s="1" t="s">
        <v>48</v>
      </c>
      <c r="C13" s="10">
        <v>-21.536999999999999</v>
      </c>
      <c r="D13" s="10">
        <v>-21.89</v>
      </c>
      <c r="E13" s="10">
        <v>-21.602</v>
      </c>
      <c r="F13" s="10">
        <v>-22.632999999999999</v>
      </c>
      <c r="G13" s="10">
        <v>-87.662999999999997</v>
      </c>
    </row>
    <row r="14" spans="2:8" x14ac:dyDescent="0.2">
      <c r="B14" s="1" t="s">
        <v>40</v>
      </c>
      <c r="C14" s="10">
        <f>99/1000</f>
        <v>9.9000000000000005E-2</v>
      </c>
      <c r="D14" s="10">
        <f>-51/1000</f>
        <v>-5.0999999999999997E-2</v>
      </c>
      <c r="E14" s="10">
        <v>0.61799999999999999</v>
      </c>
      <c r="F14" s="10">
        <v>0.32700000000000001</v>
      </c>
      <c r="G14" s="10">
        <v>0.99399999999999999</v>
      </c>
    </row>
    <row r="15" spans="2:8" x14ac:dyDescent="0.2">
      <c r="C15" s="10"/>
      <c r="D15" s="10"/>
      <c r="E15" s="10"/>
      <c r="F15" s="10"/>
      <c r="G15" s="10"/>
    </row>
    <row r="16" spans="2:8" x14ac:dyDescent="0.2">
      <c r="B16" s="9" t="s">
        <v>47</v>
      </c>
      <c r="C16" s="10">
        <f>C10+SUM(C12:C14)</f>
        <v>14.55299999999999</v>
      </c>
      <c r="D16" s="14">
        <f>D10+SUM(D12:D14)</f>
        <v>19.831999999999987</v>
      </c>
      <c r="E16" s="14">
        <f>E10+SUM(E12:E14)</f>
        <v>31.998999999999974</v>
      </c>
      <c r="F16" s="14">
        <f>F10+SUM(F12:F14)</f>
        <v>22.962</v>
      </c>
      <c r="G16" s="10">
        <f>G10+SUM(G12:G14)</f>
        <v>89.344999999999914</v>
      </c>
    </row>
    <row r="17" spans="2:7" x14ac:dyDescent="0.2">
      <c r="C17" s="10"/>
      <c r="D17" s="10"/>
      <c r="E17" s="10"/>
      <c r="F17" s="10"/>
      <c r="G17" s="10"/>
    </row>
    <row r="18" spans="2:7" x14ac:dyDescent="0.2">
      <c r="B18" s="1" t="s">
        <v>41</v>
      </c>
      <c r="C18" s="10">
        <v>2.0275609999999999</v>
      </c>
      <c r="D18" s="10">
        <v>2.6749999999999998</v>
      </c>
      <c r="E18" s="10">
        <v>1.0660000000000001</v>
      </c>
      <c r="F18" s="10">
        <v>2.944</v>
      </c>
      <c r="G18" s="10">
        <v>8.7119999999999997</v>
      </c>
    </row>
    <row r="19" spans="2:7" x14ac:dyDescent="0.2">
      <c r="B19" s="1" t="s">
        <v>42</v>
      </c>
      <c r="C19" s="10">
        <v>-5.6352120000000001</v>
      </c>
      <c r="D19" s="10">
        <v>-6.3150000000000004</v>
      </c>
      <c r="E19" s="10">
        <v>-2.6859999999999999</v>
      </c>
      <c r="F19" s="10">
        <v>-6.4539999999999997</v>
      </c>
      <c r="G19" s="10">
        <v>-21.091000000000001</v>
      </c>
    </row>
    <row r="20" spans="2:7" x14ac:dyDescent="0.2">
      <c r="B20" s="1" t="s">
        <v>43</v>
      </c>
      <c r="C20" s="10">
        <f>SUM(C18:C19)</f>
        <v>-3.6076510000000002</v>
      </c>
      <c r="D20" s="10">
        <f t="shared" ref="D20:G20" si="1">SUM(D18:D19)</f>
        <v>-3.6400000000000006</v>
      </c>
      <c r="E20" s="10">
        <f t="shared" si="1"/>
        <v>-1.6199999999999999</v>
      </c>
      <c r="F20" s="10">
        <f t="shared" si="1"/>
        <v>-3.51</v>
      </c>
      <c r="G20" s="10">
        <f t="shared" si="1"/>
        <v>-12.379000000000001</v>
      </c>
    </row>
    <row r="21" spans="2:7" x14ac:dyDescent="0.2">
      <c r="B21" s="9" t="s">
        <v>44</v>
      </c>
      <c r="C21" s="10">
        <f>+C16+C20</f>
        <v>10.94534899999999</v>
      </c>
      <c r="D21" s="10">
        <f t="shared" ref="D21:G21" si="2">+D16+D20</f>
        <v>16.191999999999986</v>
      </c>
      <c r="E21" s="10">
        <f t="shared" si="2"/>
        <v>30.378999999999973</v>
      </c>
      <c r="F21" s="10">
        <f t="shared" si="2"/>
        <v>19.451999999999998</v>
      </c>
      <c r="G21" s="10">
        <f t="shared" si="2"/>
        <v>76.965999999999909</v>
      </c>
    </row>
    <row r="22" spans="2:7" x14ac:dyDescent="0.2">
      <c r="B22" s="1" t="s">
        <v>45</v>
      </c>
      <c r="C22" s="10">
        <v>-2.4359999999999999</v>
      </c>
      <c r="D22" s="10">
        <v>-3.5579999999999998</v>
      </c>
      <c r="E22" s="10">
        <v>-5.8150000000000004</v>
      </c>
      <c r="F22" s="10">
        <v>-1.704</v>
      </c>
      <c r="G22" s="10">
        <v>-13.513999999999999</v>
      </c>
    </row>
    <row r="23" spans="2:7" x14ac:dyDescent="0.2">
      <c r="B23" s="9" t="s">
        <v>46</v>
      </c>
      <c r="C23" s="10">
        <f>+C21+C22</f>
        <v>8.5093489999999896</v>
      </c>
      <c r="D23" s="10">
        <f t="shared" ref="D23:G23" si="3">+D21+D22</f>
        <v>12.633999999999986</v>
      </c>
      <c r="E23" s="10">
        <f t="shared" si="3"/>
        <v>24.563999999999972</v>
      </c>
      <c r="F23" s="10">
        <f t="shared" si="3"/>
        <v>17.747999999999998</v>
      </c>
      <c r="G23" s="10">
        <f t="shared" si="3"/>
        <v>63.451999999999913</v>
      </c>
    </row>
  </sheetData>
  <mergeCells count="1">
    <mergeCell ref="B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8"/>
  <sheetViews>
    <sheetView workbookViewId="0">
      <selection activeCell="B37" sqref="B37"/>
    </sheetView>
  </sheetViews>
  <sheetFormatPr defaultRowHeight="14.25" x14ac:dyDescent="0.2"/>
  <cols>
    <col min="1" max="1" width="6.140625" style="1" customWidth="1"/>
    <col min="2" max="2" width="45.42578125" style="1" customWidth="1"/>
    <col min="3" max="16384" width="9.140625" style="1"/>
  </cols>
  <sheetData>
    <row r="4" spans="2:6" x14ac:dyDescent="0.2">
      <c r="B4" s="9" t="s">
        <v>20</v>
      </c>
      <c r="C4" s="16" t="s">
        <v>21</v>
      </c>
      <c r="D4" s="16" t="s">
        <v>22</v>
      </c>
      <c r="E4" s="16" t="s">
        <v>23</v>
      </c>
      <c r="F4" s="16" t="s">
        <v>24</v>
      </c>
    </row>
    <row r="5" spans="2:6" x14ac:dyDescent="0.2">
      <c r="B5" s="9" t="s">
        <v>25</v>
      </c>
      <c r="C5" s="16">
        <v>2017</v>
      </c>
      <c r="D5" s="16">
        <v>2017</v>
      </c>
      <c r="E5" s="16">
        <v>2017</v>
      </c>
      <c r="F5" s="16">
        <v>2017</v>
      </c>
    </row>
    <row r="6" spans="2:6" x14ac:dyDescent="0.2">
      <c r="B6" s="1" t="s">
        <v>26</v>
      </c>
      <c r="C6" s="13">
        <v>0.13334387971644945</v>
      </c>
      <c r="D6" s="13">
        <v>0.13429305105717532</v>
      </c>
      <c r="E6" s="13">
        <v>0.16968444635506347</v>
      </c>
      <c r="F6" s="13">
        <v>0.17272862185007254</v>
      </c>
    </row>
    <row r="7" spans="2:6" x14ac:dyDescent="0.2">
      <c r="B7" s="1" t="s">
        <v>27</v>
      </c>
      <c r="C7" s="13">
        <v>0.18324393630256727</v>
      </c>
      <c r="D7" s="13">
        <v>0.17947659384636599</v>
      </c>
      <c r="E7" s="13">
        <v>0.17807372324060439</v>
      </c>
      <c r="F7" s="13">
        <v>0.18288329786181828</v>
      </c>
    </row>
    <row r="8" spans="2:6" x14ac:dyDescent="0.2">
      <c r="B8" s="1" t="s">
        <v>28</v>
      </c>
      <c r="C8" s="13">
        <v>0.11702635221691807</v>
      </c>
      <c r="D8" s="13">
        <v>0.14542833800996396</v>
      </c>
      <c r="E8" s="13">
        <v>0.17501004744703264</v>
      </c>
      <c r="F8" s="13">
        <v>0.189109548320223</v>
      </c>
    </row>
    <row r="9" spans="2:6" x14ac:dyDescent="0.2">
      <c r="B9" s="1" t="s">
        <v>29</v>
      </c>
      <c r="C9" s="13">
        <v>-9.8673815590524412E-3</v>
      </c>
      <c r="D9" s="13">
        <v>-7.1584392705903895E-3</v>
      </c>
      <c r="E9" s="13">
        <v>5.7057045681164362E-2</v>
      </c>
      <c r="F9" s="13">
        <v>8.2314114554425138E-2</v>
      </c>
    </row>
    <row r="10" spans="2:6" x14ac:dyDescent="0.2">
      <c r="B10" s="1" t="s">
        <v>30</v>
      </c>
      <c r="C10" s="13">
        <v>6.4714485802554622E-2</v>
      </c>
      <c r="D10" s="13">
        <v>5.9835720646471524E-2</v>
      </c>
      <c r="E10" s="13">
        <v>5.6282281217078671E-2</v>
      </c>
      <c r="F10" s="13">
        <v>-3.2513236608904799E-3</v>
      </c>
    </row>
    <row r="11" spans="2:6" x14ac:dyDescent="0.2">
      <c r="B11" s="1" t="s">
        <v>31</v>
      </c>
      <c r="C11" s="13">
        <v>7.6092095762812798E-2</v>
      </c>
      <c r="D11" s="13">
        <v>8.4131378040911239E-2</v>
      </c>
      <c r="E11" s="13">
        <v>0.13265032493036596</v>
      </c>
      <c r="F11" s="13">
        <v>0.1380236774759756</v>
      </c>
    </row>
    <row r="13" spans="2:6" x14ac:dyDescent="0.2">
      <c r="B13" s="9" t="s">
        <v>32</v>
      </c>
      <c r="C13" s="16" t="s">
        <v>21</v>
      </c>
      <c r="D13" s="16" t="s">
        <v>22</v>
      </c>
      <c r="E13" s="16" t="s">
        <v>23</v>
      </c>
      <c r="F13" s="16" t="s">
        <v>24</v>
      </c>
    </row>
    <row r="14" spans="2:6" x14ac:dyDescent="0.2">
      <c r="B14" s="9" t="s">
        <v>25</v>
      </c>
      <c r="C14" s="16">
        <v>2017</v>
      </c>
      <c r="D14" s="16">
        <v>2017</v>
      </c>
      <c r="E14" s="16">
        <v>2017</v>
      </c>
      <c r="F14" s="16">
        <v>2017</v>
      </c>
    </row>
    <row r="15" spans="2:6" x14ac:dyDescent="0.2">
      <c r="B15" s="1" t="s">
        <v>26</v>
      </c>
      <c r="C15" s="13">
        <v>0.14503008879171139</v>
      </c>
      <c r="D15" s="13">
        <v>0.14582509046586337</v>
      </c>
      <c r="E15" s="13">
        <v>0.16956858449608955</v>
      </c>
      <c r="F15" s="13">
        <v>0.17272862185007254</v>
      </c>
    </row>
    <row r="16" spans="2:6" x14ac:dyDescent="0.2">
      <c r="B16" s="1" t="s">
        <v>27</v>
      </c>
      <c r="C16" s="13">
        <v>0.17549399403033727</v>
      </c>
      <c r="D16" s="13">
        <v>0.17422043180056007</v>
      </c>
      <c r="E16" s="13">
        <v>0.17807372324060439</v>
      </c>
      <c r="F16" s="13">
        <v>0.18288329786181828</v>
      </c>
    </row>
    <row r="17" spans="2:6" x14ac:dyDescent="0.2">
      <c r="B17" s="1" t="s">
        <v>28</v>
      </c>
      <c r="C17" s="13">
        <v>0.12123983941009313</v>
      </c>
      <c r="D17" s="13">
        <v>0.14946053778583071</v>
      </c>
      <c r="E17" s="13">
        <v>0.17891468809197678</v>
      </c>
      <c r="F17" s="13">
        <v>0.189109548320223</v>
      </c>
    </row>
    <row r="18" spans="2:6" x14ac:dyDescent="0.2">
      <c r="B18" s="1" t="s">
        <v>29</v>
      </c>
      <c r="C18" s="13">
        <v>4.2160425099333577E-2</v>
      </c>
      <c r="D18" s="13">
        <v>4.4441769879649609E-2</v>
      </c>
      <c r="E18" s="13">
        <v>5.5978995200636199E-2</v>
      </c>
      <c r="F18" s="13">
        <v>6.9585147305654613E-2</v>
      </c>
    </row>
    <row r="19" spans="2:6" x14ac:dyDescent="0.2">
      <c r="B19" s="1" t="s">
        <v>30</v>
      </c>
      <c r="C19" s="13">
        <v>6.4714485802554622E-2</v>
      </c>
      <c r="D19" s="13">
        <v>5.9835720646471524E-2</v>
      </c>
      <c r="E19" s="13">
        <v>5.6282281217078671E-2</v>
      </c>
      <c r="F19" s="13">
        <v>7.930028898262606E-2</v>
      </c>
    </row>
    <row r="20" spans="2:6" x14ac:dyDescent="0.2">
      <c r="B20" s="1" t="s">
        <v>31</v>
      </c>
      <c r="C20" s="13">
        <v>0.10751111818413046</v>
      </c>
      <c r="D20" s="13">
        <v>0.11364856057918299</v>
      </c>
      <c r="E20" s="13">
        <v>0.13121017667652432</v>
      </c>
      <c r="F20" s="13">
        <v>0.13928115306983851</v>
      </c>
    </row>
    <row r="21" spans="2:6" x14ac:dyDescent="0.2">
      <c r="C21" s="13"/>
      <c r="D21" s="13"/>
      <c r="E21" s="13"/>
      <c r="F21" s="13"/>
    </row>
    <row r="22" spans="2:6" x14ac:dyDescent="0.2">
      <c r="B22" s="9" t="s">
        <v>33</v>
      </c>
      <c r="C22" s="16" t="s">
        <v>21</v>
      </c>
      <c r="D22" s="16" t="s">
        <v>22</v>
      </c>
      <c r="E22" s="16" t="s">
        <v>23</v>
      </c>
      <c r="F22" s="16" t="s">
        <v>24</v>
      </c>
    </row>
    <row r="23" spans="2:6" x14ac:dyDescent="0.2">
      <c r="C23" s="16">
        <v>2017</v>
      </c>
      <c r="D23" s="16">
        <v>2017</v>
      </c>
      <c r="E23" s="16">
        <v>2017</v>
      </c>
      <c r="F23" s="16">
        <v>2017</v>
      </c>
    </row>
    <row r="24" spans="2:6" x14ac:dyDescent="0.2">
      <c r="B24" s="1" t="s">
        <v>31</v>
      </c>
      <c r="C24" s="13">
        <v>9.8905608597967598E-2</v>
      </c>
      <c r="D24" s="13">
        <v>0.11304635716166841</v>
      </c>
      <c r="E24" s="13">
        <v>0.20541285870208018</v>
      </c>
      <c r="F24" s="13">
        <v>0.21951566249129276</v>
      </c>
    </row>
    <row r="25" spans="2:6" x14ac:dyDescent="0.2">
      <c r="C25" s="13"/>
      <c r="D25" s="13"/>
      <c r="E25" s="13"/>
      <c r="F25" s="13"/>
    </row>
    <row r="26" spans="2:6" x14ac:dyDescent="0.2">
      <c r="B26" s="9" t="s">
        <v>33</v>
      </c>
      <c r="C26" s="16" t="s">
        <v>21</v>
      </c>
      <c r="D26" s="16" t="s">
        <v>22</v>
      </c>
      <c r="E26" s="16" t="s">
        <v>23</v>
      </c>
      <c r="F26" s="16" t="s">
        <v>24</v>
      </c>
    </row>
    <row r="27" spans="2:6" x14ac:dyDescent="0.2">
      <c r="C27" s="16">
        <v>2017</v>
      </c>
      <c r="D27" s="16">
        <v>2017</v>
      </c>
      <c r="E27" s="16">
        <v>2017</v>
      </c>
      <c r="F27" s="16">
        <v>2017</v>
      </c>
    </row>
    <row r="28" spans="2:6" x14ac:dyDescent="0.2">
      <c r="B28" s="1" t="s">
        <v>31</v>
      </c>
      <c r="C28" s="13">
        <v>0.15266470722295966</v>
      </c>
      <c r="D28" s="13">
        <v>0.16444614265899962</v>
      </c>
      <c r="E28" s="13">
        <v>0.2008493091466042</v>
      </c>
      <c r="F28" s="13">
        <v>0.21950841526924372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8"/>
  <sheetViews>
    <sheetView workbookViewId="0">
      <selection activeCell="B27" sqref="B27"/>
    </sheetView>
  </sheetViews>
  <sheetFormatPr defaultRowHeight="14.25" x14ac:dyDescent="0.2"/>
  <cols>
    <col min="1" max="1" width="6.140625" style="1" customWidth="1"/>
    <col min="2" max="2" width="52.42578125" style="1" customWidth="1"/>
    <col min="3" max="16384" width="9.140625" style="1"/>
  </cols>
  <sheetData>
    <row r="4" spans="2:6" x14ac:dyDescent="0.2">
      <c r="B4" s="17" t="s">
        <v>55</v>
      </c>
      <c r="C4" s="18" t="s">
        <v>56</v>
      </c>
      <c r="D4" s="18" t="s">
        <v>57</v>
      </c>
      <c r="E4" s="18" t="s">
        <v>58</v>
      </c>
      <c r="F4" s="18" t="s">
        <v>59</v>
      </c>
    </row>
    <row r="5" spans="2:6" x14ac:dyDescent="0.2">
      <c r="B5" s="17" t="s">
        <v>60</v>
      </c>
      <c r="C5" s="18">
        <v>2017</v>
      </c>
      <c r="D5" s="18">
        <v>2017</v>
      </c>
      <c r="E5" s="18">
        <v>2017</v>
      </c>
      <c r="F5" s="18">
        <v>2017</v>
      </c>
    </row>
    <row r="6" spans="2:6" x14ac:dyDescent="0.2">
      <c r="B6" s="1" t="s">
        <v>49</v>
      </c>
      <c r="C6" s="13">
        <v>0.13334387971644945</v>
      </c>
      <c r="D6" s="13">
        <v>0.13429305105717532</v>
      </c>
      <c r="E6" s="13">
        <v>0.16968444635506347</v>
      </c>
      <c r="F6" s="13">
        <v>0.17272862185007254</v>
      </c>
    </row>
    <row r="7" spans="2:6" x14ac:dyDescent="0.2">
      <c r="B7" s="1" t="s">
        <v>50</v>
      </c>
      <c r="C7" s="13">
        <v>0.18324393630256727</v>
      </c>
      <c r="D7" s="13">
        <v>0.17947659384636599</v>
      </c>
      <c r="E7" s="13">
        <v>0.17807372324060439</v>
      </c>
      <c r="F7" s="13">
        <v>0.18288329786181828</v>
      </c>
    </row>
    <row r="8" spans="2:6" x14ac:dyDescent="0.2">
      <c r="B8" s="1" t="s">
        <v>51</v>
      </c>
      <c r="C8" s="13">
        <v>0.11702635221691807</v>
      </c>
      <c r="D8" s="13">
        <v>0.14542833800996396</v>
      </c>
      <c r="E8" s="13">
        <v>0.17501004744703264</v>
      </c>
      <c r="F8" s="13">
        <v>0.189109548320223</v>
      </c>
    </row>
    <row r="9" spans="2:6" x14ac:dyDescent="0.2">
      <c r="B9" s="1" t="s">
        <v>52</v>
      </c>
      <c r="C9" s="13">
        <v>-9.8673815590524412E-3</v>
      </c>
      <c r="D9" s="13">
        <v>-7.1584392705903895E-3</v>
      </c>
      <c r="E9" s="13">
        <v>5.7057045681164362E-2</v>
      </c>
      <c r="F9" s="13">
        <v>8.2314114554425138E-2</v>
      </c>
    </row>
    <row r="10" spans="2:6" x14ac:dyDescent="0.2">
      <c r="B10" s="1" t="s">
        <v>53</v>
      </c>
      <c r="C10" s="13">
        <v>6.4714485802554622E-2</v>
      </c>
      <c r="D10" s="13">
        <v>5.9835720646471524E-2</v>
      </c>
      <c r="E10" s="13">
        <v>5.6282281217078671E-2</v>
      </c>
      <c r="F10" s="13">
        <v>-3.2513236608904799E-3</v>
      </c>
    </row>
    <row r="11" spans="2:6" x14ac:dyDescent="0.2">
      <c r="B11" s="1" t="s">
        <v>54</v>
      </c>
      <c r="C11" s="13">
        <v>7.6092095762812798E-2</v>
      </c>
      <c r="D11" s="13">
        <v>8.4131378040911239E-2</v>
      </c>
      <c r="E11" s="13">
        <v>0.13265032493036596</v>
      </c>
      <c r="F11" s="13">
        <v>0.1380236774759756</v>
      </c>
    </row>
    <row r="13" spans="2:6" x14ac:dyDescent="0.2">
      <c r="B13" s="17" t="s">
        <v>61</v>
      </c>
      <c r="C13" s="18" t="s">
        <v>56</v>
      </c>
      <c r="D13" s="18" t="s">
        <v>57</v>
      </c>
      <c r="E13" s="18" t="s">
        <v>58</v>
      </c>
      <c r="F13" s="18" t="s">
        <v>59</v>
      </c>
    </row>
    <row r="14" spans="2:6" x14ac:dyDescent="0.2">
      <c r="B14" s="17" t="s">
        <v>60</v>
      </c>
      <c r="C14" s="18">
        <v>2017</v>
      </c>
      <c r="D14" s="18">
        <v>2017</v>
      </c>
      <c r="E14" s="18">
        <v>2017</v>
      </c>
      <c r="F14" s="18">
        <v>2017</v>
      </c>
    </row>
    <row r="15" spans="2:6" x14ac:dyDescent="0.2">
      <c r="B15" s="1" t="s">
        <v>49</v>
      </c>
      <c r="C15" s="13">
        <v>0.14503008879171139</v>
      </c>
      <c r="D15" s="13">
        <v>0.14582509046586337</v>
      </c>
      <c r="E15" s="13">
        <v>0.16956858449608955</v>
      </c>
      <c r="F15" s="13">
        <v>0.17272862185007254</v>
      </c>
    </row>
    <row r="16" spans="2:6" x14ac:dyDescent="0.2">
      <c r="B16" s="1" t="s">
        <v>50</v>
      </c>
      <c r="C16" s="13">
        <v>0.17549399403033727</v>
      </c>
      <c r="D16" s="13">
        <v>0.17422043180056007</v>
      </c>
      <c r="E16" s="13">
        <v>0.17807372324060439</v>
      </c>
      <c r="F16" s="13">
        <v>0.18288329786181828</v>
      </c>
    </row>
    <row r="17" spans="2:6" x14ac:dyDescent="0.2">
      <c r="B17" s="1" t="s">
        <v>51</v>
      </c>
      <c r="C17" s="13">
        <v>0.12123983941009313</v>
      </c>
      <c r="D17" s="13">
        <v>0.14946053778583071</v>
      </c>
      <c r="E17" s="13">
        <v>0.17891468809197678</v>
      </c>
      <c r="F17" s="13">
        <v>0.189109548320223</v>
      </c>
    </row>
    <row r="18" spans="2:6" x14ac:dyDescent="0.2">
      <c r="B18" s="1" t="s">
        <v>52</v>
      </c>
      <c r="C18" s="13">
        <v>4.2160425099333577E-2</v>
      </c>
      <c r="D18" s="13">
        <v>4.4441769879649609E-2</v>
      </c>
      <c r="E18" s="13">
        <v>5.5978995200636199E-2</v>
      </c>
      <c r="F18" s="13">
        <v>6.9585147305654613E-2</v>
      </c>
    </row>
    <row r="19" spans="2:6" x14ac:dyDescent="0.2">
      <c r="B19" s="1" t="s">
        <v>53</v>
      </c>
      <c r="C19" s="13">
        <v>6.4714485802554622E-2</v>
      </c>
      <c r="D19" s="13">
        <v>5.9835720646471524E-2</v>
      </c>
      <c r="E19" s="13">
        <v>5.6282281217078671E-2</v>
      </c>
      <c r="F19" s="13">
        <v>7.930028898262606E-2</v>
      </c>
    </row>
    <row r="20" spans="2:6" x14ac:dyDescent="0.2">
      <c r="B20" s="1" t="s">
        <v>54</v>
      </c>
      <c r="C20" s="13">
        <v>0.10751111818413046</v>
      </c>
      <c r="D20" s="13">
        <v>0.11364856057918299</v>
      </c>
      <c r="E20" s="13">
        <v>0.13121017667652432</v>
      </c>
      <c r="F20" s="13">
        <v>0.13928115306983851</v>
      </c>
    </row>
    <row r="21" spans="2:6" x14ac:dyDescent="0.2">
      <c r="C21" s="13"/>
      <c r="D21" s="13"/>
      <c r="E21" s="13"/>
      <c r="F21" s="13"/>
    </row>
    <row r="22" spans="2:6" x14ac:dyDescent="0.2">
      <c r="B22" s="9" t="s">
        <v>62</v>
      </c>
      <c r="C22" s="18" t="s">
        <v>56</v>
      </c>
      <c r="D22" s="18" t="s">
        <v>57</v>
      </c>
      <c r="E22" s="18" t="s">
        <v>58</v>
      </c>
      <c r="F22" s="18" t="s">
        <v>59</v>
      </c>
    </row>
    <row r="23" spans="2:6" x14ac:dyDescent="0.2">
      <c r="C23" s="18">
        <v>2017</v>
      </c>
      <c r="D23" s="18">
        <v>2017</v>
      </c>
      <c r="E23" s="18">
        <v>2017</v>
      </c>
      <c r="F23" s="18">
        <v>2017</v>
      </c>
    </row>
    <row r="24" spans="2:6" x14ac:dyDescent="0.2">
      <c r="B24" s="1" t="s">
        <v>54</v>
      </c>
      <c r="C24" s="13">
        <v>9.8905608597967598E-2</v>
      </c>
      <c r="D24" s="13">
        <v>0.11304635716166841</v>
      </c>
      <c r="E24" s="13">
        <v>0.20541285870208018</v>
      </c>
      <c r="F24" s="13">
        <v>0.21951566249129276</v>
      </c>
    </row>
    <row r="25" spans="2:6" x14ac:dyDescent="0.2">
      <c r="C25" s="13"/>
      <c r="D25" s="13"/>
      <c r="E25" s="13"/>
      <c r="F25" s="13"/>
    </row>
    <row r="26" spans="2:6" x14ac:dyDescent="0.2">
      <c r="B26" s="9" t="s">
        <v>63</v>
      </c>
      <c r="C26" s="18" t="s">
        <v>56</v>
      </c>
      <c r="D26" s="18" t="s">
        <v>57</v>
      </c>
      <c r="E26" s="18" t="s">
        <v>58</v>
      </c>
      <c r="F26" s="18" t="s">
        <v>59</v>
      </c>
    </row>
    <row r="27" spans="2:6" x14ac:dyDescent="0.2">
      <c r="C27" s="18">
        <v>2017</v>
      </c>
      <c r="D27" s="18">
        <v>2017</v>
      </c>
      <c r="E27" s="18">
        <v>2017</v>
      </c>
      <c r="F27" s="18">
        <v>2017</v>
      </c>
    </row>
    <row r="28" spans="2:6" x14ac:dyDescent="0.2">
      <c r="B28" s="1" t="s">
        <v>54</v>
      </c>
      <c r="C28" s="13">
        <v>0.15266470722295966</v>
      </c>
      <c r="D28" s="13">
        <v>0.16444614265899962</v>
      </c>
      <c r="E28" s="13">
        <v>0.2008493091466042</v>
      </c>
      <c r="F28" s="13">
        <v>0.21950841526924372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Income statement engl.</vt:lpstr>
      <vt:lpstr>Tuloslaskelma suom.</vt:lpstr>
      <vt:lpstr>KPI eng.</vt:lpstr>
      <vt:lpstr>KPI suom.</vt:lpstr>
    </vt:vector>
  </TitlesOfParts>
  <Company>Ramirent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rgsirsoh</dc:creator>
  <cp:lastModifiedBy>rgsirsoh</cp:lastModifiedBy>
  <dcterms:created xsi:type="dcterms:W3CDTF">2018-05-02T13:23:24Z</dcterms:created>
  <dcterms:modified xsi:type="dcterms:W3CDTF">2018-05-04T14:27:08Z</dcterms:modified>
</cp:coreProperties>
</file>